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rinezt\Desktop\Leish 2021\Raw data\"/>
    </mc:Choice>
  </mc:AlternateContent>
  <xr:revisionPtr revIDLastSave="0" documentId="13_ncr:1_{85FFF0EA-C83F-4E5C-9D07-2ECD9355A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L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2" l="1"/>
  <c r="F30" i="2" s="1"/>
  <c r="E29" i="2"/>
  <c r="E30" i="2" s="1"/>
  <c r="D29" i="2"/>
  <c r="F28" i="2"/>
  <c r="E28" i="2"/>
  <c r="D28" i="2"/>
  <c r="F23" i="2"/>
  <c r="F24" i="2" s="1"/>
  <c r="E23" i="2"/>
  <c r="D23" i="2"/>
  <c r="F22" i="2"/>
  <c r="E22" i="2"/>
  <c r="D22" i="2"/>
  <c r="E13" i="2"/>
  <c r="D24" i="2" l="1"/>
  <c r="E24" i="2"/>
  <c r="D30" i="2"/>
  <c r="E14" i="2" l="1"/>
  <c r="F14" i="2"/>
  <c r="F8" i="2"/>
  <c r="E7" i="2"/>
  <c r="F7" i="2"/>
  <c r="E8" i="2"/>
  <c r="D14" i="2"/>
  <c r="F13" i="2"/>
  <c r="D13" i="2"/>
  <c r="D8" i="2"/>
  <c r="D7" i="2"/>
  <c r="F9" i="2" l="1"/>
  <c r="D15" i="2"/>
  <c r="D9" i="2"/>
  <c r="E15" i="2"/>
  <c r="F15" i="2"/>
  <c r="E9" i="2"/>
</calcChain>
</file>

<file path=xl/sharedStrings.xml><?xml version="1.0" encoding="utf-8"?>
<sst xmlns="http://schemas.openxmlformats.org/spreadsheetml/2006/main" count="44" uniqueCount="17">
  <si>
    <t>mV</t>
  </si>
  <si>
    <t>PDI</t>
  </si>
  <si>
    <t>NP</t>
  </si>
  <si>
    <t>A</t>
  </si>
  <si>
    <t>B</t>
  </si>
  <si>
    <t>Nanoparticles (in H2O)</t>
  </si>
  <si>
    <t xml:space="preserve">Sample </t>
  </si>
  <si>
    <t xml:space="preserve">d.nm </t>
  </si>
  <si>
    <t>n1</t>
  </si>
  <si>
    <t>n2</t>
  </si>
  <si>
    <t>n3</t>
  </si>
  <si>
    <t>Average</t>
  </si>
  <si>
    <t>Rel error</t>
  </si>
  <si>
    <t>Std.Dev.</t>
  </si>
  <si>
    <t>NP + BPQ</t>
  </si>
  <si>
    <t>Before Lyophilization</t>
  </si>
  <si>
    <t>After Lyophilization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</si>
</sst>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ill="1" applyBorder="1"/>
    <xf numFmtId="0" fontId="0" fillId="0" borderId="7" xfId="0" applyFill="1" applyBorder="1"/>
    <xf numFmtId="0" fontId="2" fillId="0" borderId="2" xfId="0" applyFont="1" applyFill="1" applyBorder="1"/>
    <xf numFmtId="0" fontId="2" fillId="0" borderId="10" xfId="0" applyFont="1" applyFill="1" applyBorder="1"/>
    <xf numFmtId="0" fontId="0" fillId="0" borderId="2" xfId="0" applyFill="1" applyBorder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2" fontId="0" fillId="0" borderId="0" xfId="0" applyNumberFormat="1" applyFill="1" applyBorder="1"/>
    <xf numFmtId="0" fontId="0" fillId="0" borderId="16" xfId="0" applyFill="1" applyBorder="1"/>
    <xf numFmtId="2" fontId="0" fillId="0" borderId="19" xfId="0" applyNumberFormat="1" applyFill="1" applyBorder="1"/>
    <xf numFmtId="2" fontId="0" fillId="0" borderId="17" xfId="0" applyNumberFormat="1" applyFill="1" applyBorder="1"/>
    <xf numFmtId="2" fontId="0" fillId="0" borderId="20" xfId="0" applyNumberFormat="1" applyFill="1" applyBorder="1"/>
    <xf numFmtId="0" fontId="0" fillId="0" borderId="18" xfId="0" applyFill="1" applyBorder="1"/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5" xfId="1" applyNumberFormat="1" applyFont="1" applyFill="1" applyBorder="1"/>
    <xf numFmtId="0" fontId="0" fillId="0" borderId="6" xfId="1" applyNumberFormat="1" applyFont="1" applyFill="1" applyBorder="1"/>
    <xf numFmtId="165" fontId="0" fillId="0" borderId="13" xfId="1" applyNumberFormat="1" applyFont="1" applyFill="1" applyBorder="1"/>
    <xf numFmtId="0" fontId="0" fillId="0" borderId="11" xfId="0" applyFill="1" applyBorder="1"/>
    <xf numFmtId="0" fontId="3" fillId="0" borderId="1" xfId="0" applyFont="1" applyFill="1" applyBorder="1" applyAlignment="1">
      <alignment horizontal="center" vertical="center"/>
    </xf>
    <xf numFmtId="165" fontId="0" fillId="0" borderId="14" xfId="0" applyNumberFormat="1" applyFill="1" applyBorder="1"/>
    <xf numFmtId="0" fontId="0" fillId="0" borderId="8" xfId="0" applyFill="1" applyBorder="1"/>
    <xf numFmtId="0" fontId="0" fillId="0" borderId="9" xfId="0" applyFill="1" applyBorder="1"/>
    <xf numFmtId="165" fontId="0" fillId="0" borderId="15" xfId="0" applyNumberFormat="1" applyFill="1" applyBorder="1"/>
    <xf numFmtId="0" fontId="0" fillId="0" borderId="10" xfId="0" applyFill="1" applyBorder="1"/>
    <xf numFmtId="1" fontId="3" fillId="0" borderId="7" xfId="0" applyNumberFormat="1" applyFont="1" applyFill="1" applyBorder="1"/>
    <xf numFmtId="164" fontId="3" fillId="0" borderId="0" xfId="0" applyNumberFormat="1" applyFont="1" applyFill="1" applyBorder="1"/>
    <xf numFmtId="165" fontId="3" fillId="0" borderId="14" xfId="0" applyNumberFormat="1" applyFont="1" applyFill="1" applyBorder="1"/>
    <xf numFmtId="0" fontId="4" fillId="0" borderId="2" xfId="0" applyFont="1" applyFill="1" applyBorder="1"/>
    <xf numFmtId="2" fontId="0" fillId="0" borderId="7" xfId="0" applyNumberFormat="1" applyFill="1" applyBorder="1"/>
    <xf numFmtId="164" fontId="0" fillId="0" borderId="0" xfId="0" applyNumberForma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9" fontId="0" fillId="0" borderId="7" xfId="1" applyFont="1" applyFill="1" applyBorder="1"/>
    <xf numFmtId="9" fontId="0" fillId="0" borderId="0" xfId="1" applyFont="1" applyFill="1" applyBorder="1"/>
    <xf numFmtId="9" fontId="0" fillId="0" borderId="14" xfId="1" applyFont="1" applyFill="1" applyBorder="1"/>
    <xf numFmtId="1" fontId="0" fillId="0" borderId="5" xfId="0" applyNumberFormat="1" applyFill="1" applyBorder="1"/>
    <xf numFmtId="164" fontId="0" fillId="0" borderId="6" xfId="0" applyNumberFormat="1" applyFill="1" applyBorder="1"/>
    <xf numFmtId="165" fontId="0" fillId="0" borderId="13" xfId="0" applyNumberFormat="1" applyFill="1" applyBorder="1"/>
    <xf numFmtId="0" fontId="2" fillId="0" borderId="11" xfId="0" applyFont="1" applyFill="1" applyBorder="1"/>
    <xf numFmtId="2" fontId="0" fillId="0" borderId="14" xfId="0" applyNumberFormat="1" applyFill="1" applyBorder="1"/>
    <xf numFmtId="9" fontId="0" fillId="0" borderId="8" xfId="1" applyFont="1" applyFill="1" applyBorder="1"/>
    <xf numFmtId="9" fontId="0" fillId="0" borderId="9" xfId="1" applyFont="1" applyFill="1" applyBorder="1"/>
    <xf numFmtId="9" fontId="0" fillId="0" borderId="15" xfId="1" applyFont="1" applyFill="1" applyBorder="1"/>
    <xf numFmtId="0" fontId="5" fillId="0" borderId="12" xfId="0" applyFont="1" applyFill="1" applyBorder="1" applyAlignment="1">
      <alignment vertical="center"/>
    </xf>
    <xf numFmtId="0" fontId="4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0"/>
  <sheetViews>
    <sheetView tabSelected="1" zoomScale="90" zoomScaleNormal="90" workbookViewId="0">
      <selection activeCell="D37" sqref="D36:D37"/>
    </sheetView>
  </sheetViews>
  <sheetFormatPr defaultRowHeight="15" x14ac:dyDescent="0.25"/>
  <cols>
    <col min="1" max="2" width="9.140625" style="6"/>
    <col min="3" max="3" width="24.7109375" style="6" bestFit="1" customWidth="1"/>
    <col min="4" max="4" width="14.28515625" style="6" bestFit="1" customWidth="1"/>
    <col min="5" max="5" width="10.42578125" style="6" bestFit="1" customWidth="1"/>
    <col min="6" max="6" width="15" style="6" customWidth="1"/>
    <col min="7" max="16384" width="9.140625" style="6"/>
  </cols>
  <sheetData>
    <row r="2" spans="2:10" ht="15.75" thickBot="1" x14ac:dyDescent="0.3">
      <c r="C2" s="7" t="s">
        <v>15</v>
      </c>
      <c r="D2" s="8"/>
      <c r="E2" s="8"/>
      <c r="F2" s="8"/>
      <c r="G2" s="1"/>
      <c r="H2" s="1"/>
      <c r="I2" s="1"/>
      <c r="J2" s="1"/>
    </row>
    <row r="3" spans="2:10" ht="15.75" thickBot="1" x14ac:dyDescent="0.3">
      <c r="B3" s="9" t="s">
        <v>6</v>
      </c>
      <c r="C3" s="45" t="s">
        <v>5</v>
      </c>
      <c r="D3" s="10" t="s">
        <v>7</v>
      </c>
      <c r="E3" s="11" t="s">
        <v>1</v>
      </c>
      <c r="F3" s="12" t="s">
        <v>0</v>
      </c>
      <c r="G3" s="13"/>
      <c r="H3" s="1"/>
      <c r="I3" s="1"/>
      <c r="J3" s="1"/>
    </row>
    <row r="4" spans="2:10" x14ac:dyDescent="0.25">
      <c r="B4" s="14" t="s">
        <v>3</v>
      </c>
      <c r="C4" s="15" t="s">
        <v>2</v>
      </c>
      <c r="D4" s="16">
        <v>135.6</v>
      </c>
      <c r="E4" s="17">
        <v>0.11799999999999999</v>
      </c>
      <c r="F4" s="18">
        <v>-24.4</v>
      </c>
      <c r="G4" s="19" t="s">
        <v>8</v>
      </c>
      <c r="H4" s="1"/>
      <c r="I4" s="1"/>
      <c r="J4" s="1"/>
    </row>
    <row r="5" spans="2:10" x14ac:dyDescent="0.25">
      <c r="B5" s="20"/>
      <c r="C5" s="15"/>
      <c r="D5" s="2">
        <v>134.80000000000001</v>
      </c>
      <c r="E5" s="1">
        <v>9.7000000000000003E-2</v>
      </c>
      <c r="F5" s="21">
        <v>-24.1</v>
      </c>
      <c r="G5" s="5" t="s">
        <v>9</v>
      </c>
      <c r="H5" s="1"/>
      <c r="I5" s="1"/>
      <c r="J5" s="1"/>
    </row>
    <row r="6" spans="2:10" x14ac:dyDescent="0.25">
      <c r="B6" s="20"/>
      <c r="C6" s="15"/>
      <c r="D6" s="22">
        <v>136</v>
      </c>
      <c r="E6" s="23">
        <v>0.1</v>
      </c>
      <c r="F6" s="24">
        <v>-24.5</v>
      </c>
      <c r="G6" s="25" t="s">
        <v>10</v>
      </c>
      <c r="H6" s="1"/>
      <c r="I6" s="1"/>
      <c r="J6" s="1"/>
    </row>
    <row r="7" spans="2:10" x14ac:dyDescent="0.25">
      <c r="B7" s="20"/>
      <c r="C7" s="15"/>
      <c r="D7" s="26">
        <f>AVERAGE(D4:D6)</f>
        <v>135.46666666666667</v>
      </c>
      <c r="E7" s="27">
        <f t="shared" ref="E7:F7" si="0">AVERAGE(E4:E6)</f>
        <v>0.105</v>
      </c>
      <c r="F7" s="28">
        <f t="shared" si="0"/>
        <v>-24.333333333333332</v>
      </c>
      <c r="G7" s="29" t="s">
        <v>11</v>
      </c>
      <c r="H7" s="1"/>
      <c r="I7" s="1"/>
      <c r="J7" s="1"/>
    </row>
    <row r="8" spans="2:10" x14ac:dyDescent="0.25">
      <c r="B8" s="20"/>
      <c r="C8" s="15"/>
      <c r="D8" s="30">
        <f>_xlfn.STDEV.P(D4:D6)</f>
        <v>0.49888765156985326</v>
      </c>
      <c r="E8" s="31">
        <f t="shared" ref="E8" si="1">_xlfn.STDEV.P(E4:E6)</f>
        <v>9.2736184954956991E-3</v>
      </c>
      <c r="F8" s="21">
        <f>_xlfn.STDEV.P(F4:F6)</f>
        <v>0.16996731711975865</v>
      </c>
      <c r="G8" s="3" t="s">
        <v>13</v>
      </c>
      <c r="H8" s="1"/>
      <c r="I8" s="1"/>
      <c r="J8" s="1"/>
    </row>
    <row r="9" spans="2:10" ht="15.75" thickBot="1" x14ac:dyDescent="0.3">
      <c r="B9" s="32"/>
      <c r="C9" s="33"/>
      <c r="D9" s="34">
        <f>D8/D7</f>
        <v>3.6827336483995074E-3</v>
      </c>
      <c r="E9" s="35">
        <f t="shared" ref="E9" si="2">E8/E7</f>
        <v>8.8320176147578089E-2</v>
      </c>
      <c r="F9" s="36">
        <f>F8/F7</f>
        <v>-6.9849582377983013E-3</v>
      </c>
      <c r="G9" s="3" t="s">
        <v>12</v>
      </c>
      <c r="H9" s="1"/>
      <c r="I9" s="1"/>
      <c r="J9" s="1"/>
    </row>
    <row r="10" spans="2:10" x14ac:dyDescent="0.25">
      <c r="B10" s="20" t="s">
        <v>4</v>
      </c>
      <c r="C10" s="15" t="s">
        <v>14</v>
      </c>
      <c r="D10" s="16">
        <v>148.30000000000001</v>
      </c>
      <c r="E10" s="17">
        <v>0.14499999999999999</v>
      </c>
      <c r="F10" s="18">
        <v>-26</v>
      </c>
      <c r="G10" s="19" t="s">
        <v>8</v>
      </c>
      <c r="H10" s="1"/>
      <c r="I10" s="1"/>
      <c r="J10" s="1"/>
    </row>
    <row r="11" spans="2:10" x14ac:dyDescent="0.25">
      <c r="B11" s="20"/>
      <c r="C11" s="15"/>
      <c r="D11" s="2">
        <v>148.1</v>
      </c>
      <c r="E11" s="1">
        <v>0.11799999999999999</v>
      </c>
      <c r="F11" s="21">
        <v>-23.9</v>
      </c>
      <c r="G11" s="5" t="s">
        <v>9</v>
      </c>
      <c r="H11" s="1"/>
      <c r="I11" s="1"/>
      <c r="J11" s="1"/>
    </row>
    <row r="12" spans="2:10" x14ac:dyDescent="0.25">
      <c r="B12" s="20"/>
      <c r="C12" s="15"/>
      <c r="D12" s="2">
        <v>145.1</v>
      </c>
      <c r="E12" s="1">
        <v>0.108</v>
      </c>
      <c r="F12" s="21">
        <v>-23.4</v>
      </c>
      <c r="G12" s="5" t="s">
        <v>10</v>
      </c>
      <c r="H12" s="1"/>
      <c r="I12" s="1"/>
      <c r="J12" s="1"/>
    </row>
    <row r="13" spans="2:10" x14ac:dyDescent="0.25">
      <c r="B13" s="20"/>
      <c r="C13" s="15"/>
      <c r="D13" s="37">
        <f>AVERAGE(D10:D12)</f>
        <v>147.16666666666666</v>
      </c>
      <c r="E13" s="38">
        <f>AVERAGE(E10:E12)</f>
        <v>0.12366666666666666</v>
      </c>
      <c r="F13" s="39">
        <f t="shared" ref="F13" si="3">AVERAGE(F10:F12)</f>
        <v>-24.433333333333334</v>
      </c>
      <c r="G13" s="40" t="s">
        <v>11</v>
      </c>
      <c r="H13" s="1"/>
      <c r="I13" s="1"/>
      <c r="J13" s="1"/>
    </row>
    <row r="14" spans="2:10" x14ac:dyDescent="0.25">
      <c r="B14" s="20"/>
      <c r="C14" s="15"/>
      <c r="D14" s="30">
        <f>_xlfn.STDEV.P(D10:D12)</f>
        <v>1.4636332266733476</v>
      </c>
      <c r="E14" s="31">
        <f t="shared" ref="E14:F14" si="4">_xlfn.STDEV.P(E10:E12)</f>
        <v>1.5627610892974743E-2</v>
      </c>
      <c r="F14" s="41">
        <f t="shared" si="4"/>
        <v>1.1264496832477207</v>
      </c>
      <c r="G14" s="3" t="s">
        <v>13</v>
      </c>
      <c r="H14" s="1"/>
      <c r="I14" s="1"/>
      <c r="J14" s="1"/>
    </row>
    <row r="15" spans="2:10" ht="15.75" thickBot="1" x14ac:dyDescent="0.3">
      <c r="B15" s="32"/>
      <c r="C15" s="33"/>
      <c r="D15" s="42">
        <f>D14/D13</f>
        <v>9.9454126387769938E-3</v>
      </c>
      <c r="E15" s="43">
        <f t="shared" ref="E15:F15" si="5">E14/E13</f>
        <v>0.12636882123699253</v>
      </c>
      <c r="F15" s="44">
        <f t="shared" si="5"/>
        <v>-4.6102988400315986E-2</v>
      </c>
      <c r="G15" s="4" t="s">
        <v>12</v>
      </c>
      <c r="H15" s="1"/>
      <c r="I15" s="1"/>
      <c r="J15" s="1"/>
    </row>
    <row r="17" spans="2:10" ht="15.75" thickBot="1" x14ac:dyDescent="0.3">
      <c r="C17" s="46" t="s">
        <v>16</v>
      </c>
    </row>
    <row r="18" spans="2:10" ht="15.75" thickBot="1" x14ac:dyDescent="0.3">
      <c r="B18" s="9" t="s">
        <v>6</v>
      </c>
      <c r="C18" s="45" t="s">
        <v>5</v>
      </c>
      <c r="D18" s="10" t="s">
        <v>7</v>
      </c>
      <c r="E18" s="11" t="s">
        <v>1</v>
      </c>
      <c r="F18" s="12" t="s">
        <v>0</v>
      </c>
      <c r="G18" s="13"/>
      <c r="H18" s="1"/>
      <c r="I18" s="1"/>
      <c r="J18" s="1"/>
    </row>
    <row r="19" spans="2:10" x14ac:dyDescent="0.25">
      <c r="B19" s="14" t="s">
        <v>3</v>
      </c>
      <c r="C19" s="15" t="s">
        <v>2</v>
      </c>
      <c r="D19" s="16">
        <v>126.7</v>
      </c>
      <c r="E19" s="17">
        <v>0.127</v>
      </c>
      <c r="F19" s="18">
        <v>-19.399999999999999</v>
      </c>
      <c r="G19" s="19" t="s">
        <v>8</v>
      </c>
      <c r="H19" s="1"/>
      <c r="I19" s="1"/>
      <c r="J19" s="1"/>
    </row>
    <row r="20" spans="2:10" x14ac:dyDescent="0.25">
      <c r="B20" s="20"/>
      <c r="C20" s="15"/>
      <c r="D20" s="2">
        <v>128.5</v>
      </c>
      <c r="E20" s="1">
        <v>0.113</v>
      </c>
      <c r="F20" s="21">
        <v>-18.7</v>
      </c>
      <c r="G20" s="5" t="s">
        <v>9</v>
      </c>
      <c r="H20" s="1"/>
      <c r="I20" s="1"/>
      <c r="J20" s="1"/>
    </row>
    <row r="21" spans="2:10" x14ac:dyDescent="0.25">
      <c r="B21" s="20"/>
      <c r="C21" s="15"/>
      <c r="D21" s="22">
        <v>127.9</v>
      </c>
      <c r="E21" s="23">
        <v>0.11700000000000001</v>
      </c>
      <c r="F21" s="24">
        <v>-17.8</v>
      </c>
      <c r="G21" s="25" t="s">
        <v>10</v>
      </c>
      <c r="H21" s="1"/>
      <c r="I21" s="1"/>
      <c r="J21" s="1"/>
    </row>
    <row r="22" spans="2:10" x14ac:dyDescent="0.25">
      <c r="B22" s="20"/>
      <c r="C22" s="15"/>
      <c r="D22" s="26">
        <f>AVERAGE(D19:D21)</f>
        <v>127.7</v>
      </c>
      <c r="E22" s="27">
        <f>AVERAGE(E19:E21)</f>
        <v>0.11899999999999999</v>
      </c>
      <c r="F22" s="28">
        <f t="shared" ref="F22" si="6">AVERAGE(F19:F21)</f>
        <v>-18.633333333333329</v>
      </c>
      <c r="G22" s="29" t="s">
        <v>11</v>
      </c>
      <c r="H22" s="1"/>
      <c r="I22" s="1"/>
      <c r="J22" s="1"/>
    </row>
    <row r="23" spans="2:10" x14ac:dyDescent="0.25">
      <c r="B23" s="20"/>
      <c r="C23" s="15"/>
      <c r="D23" s="30">
        <f>_xlfn.STDEV.P(D19:D21)</f>
        <v>0.74833147735478744</v>
      </c>
      <c r="E23" s="31">
        <f t="shared" ref="E23" si="7">_xlfn.STDEV.P(E19:E21)</f>
        <v>5.887840577551897E-3</v>
      </c>
      <c r="F23" s="41">
        <f>_xlfn.STDEV.P(F19:F21)</f>
        <v>0.65489609014628247</v>
      </c>
      <c r="G23" s="3" t="s">
        <v>13</v>
      </c>
      <c r="H23" s="1"/>
      <c r="I23" s="1"/>
      <c r="J23" s="1"/>
    </row>
    <row r="24" spans="2:10" ht="15.75" thickBot="1" x14ac:dyDescent="0.3">
      <c r="B24" s="32"/>
      <c r="C24" s="33"/>
      <c r="D24" s="34">
        <f>D23/D22</f>
        <v>5.8600742157775051E-3</v>
      </c>
      <c r="E24" s="35">
        <f t="shared" ref="E24" si="8">E23/E22</f>
        <v>4.9477651912200819E-2</v>
      </c>
      <c r="F24" s="36">
        <f>F23/F22</f>
        <v>-3.5146480687635921E-2</v>
      </c>
      <c r="G24" s="3" t="s">
        <v>12</v>
      </c>
      <c r="H24" s="1"/>
      <c r="I24" s="1"/>
      <c r="J24" s="1"/>
    </row>
    <row r="25" spans="2:10" x14ac:dyDescent="0.25">
      <c r="B25" s="20" t="s">
        <v>4</v>
      </c>
      <c r="C25" s="15" t="s">
        <v>14</v>
      </c>
      <c r="D25" s="16">
        <v>139.80000000000001</v>
      </c>
      <c r="E25" s="17">
        <v>0.19700000000000001</v>
      </c>
      <c r="F25" s="18">
        <v>-19.7</v>
      </c>
      <c r="G25" s="19" t="s">
        <v>8</v>
      </c>
      <c r="H25" s="1"/>
      <c r="I25" s="1"/>
      <c r="J25" s="1"/>
    </row>
    <row r="26" spans="2:10" x14ac:dyDescent="0.25">
      <c r="B26" s="20"/>
      <c r="C26" s="15"/>
      <c r="D26" s="2">
        <v>139.1</v>
      </c>
      <c r="E26" s="1">
        <v>0.16900000000000001</v>
      </c>
      <c r="F26" s="21">
        <v>-19.5</v>
      </c>
      <c r="G26" s="5" t="s">
        <v>9</v>
      </c>
      <c r="H26" s="1"/>
      <c r="I26" s="1"/>
      <c r="J26" s="1"/>
    </row>
    <row r="27" spans="2:10" x14ac:dyDescent="0.25">
      <c r="B27" s="20"/>
      <c r="C27" s="15"/>
      <c r="D27" s="2">
        <v>142.30000000000001</v>
      </c>
      <c r="E27" s="1">
        <v>0.13600000000000001</v>
      </c>
      <c r="F27" s="21">
        <v>-18.399999999999999</v>
      </c>
      <c r="G27" s="5" t="s">
        <v>10</v>
      </c>
      <c r="H27" s="1"/>
      <c r="I27" s="1"/>
      <c r="J27" s="1"/>
    </row>
    <row r="28" spans="2:10" x14ac:dyDescent="0.25">
      <c r="B28" s="20"/>
      <c r="C28" s="15"/>
      <c r="D28" s="37">
        <f>AVERAGE(D25:D27)</f>
        <v>140.4</v>
      </c>
      <c r="E28" s="38">
        <f>AVERAGE(E25:E27)</f>
        <v>0.16733333333333333</v>
      </c>
      <c r="F28" s="39">
        <f t="shared" ref="F28" si="9">AVERAGE(F25:F27)</f>
        <v>-19.2</v>
      </c>
      <c r="G28" s="40" t="s">
        <v>11</v>
      </c>
      <c r="H28" s="1"/>
      <c r="I28" s="1"/>
      <c r="J28" s="1"/>
    </row>
    <row r="29" spans="2:10" x14ac:dyDescent="0.25">
      <c r="B29" s="20"/>
      <c r="C29" s="15"/>
      <c r="D29" s="30">
        <f>_xlfn.STDEV.P(D25:D27)</f>
        <v>1.3735598518691063</v>
      </c>
      <c r="E29" s="31">
        <f t="shared" ref="E29:F29" si="10">_xlfn.STDEV.P(E25:E27)</f>
        <v>2.493101593508697E-2</v>
      </c>
      <c r="F29" s="41">
        <f t="shared" si="10"/>
        <v>0.57154760664940862</v>
      </c>
      <c r="G29" s="3" t="s">
        <v>13</v>
      </c>
      <c r="H29" s="1"/>
      <c r="I29" s="1"/>
      <c r="J29" s="1"/>
    </row>
    <row r="30" spans="2:10" ht="15.75" thickBot="1" x14ac:dyDescent="0.3">
      <c r="B30" s="32"/>
      <c r="C30" s="33"/>
      <c r="D30" s="42">
        <f>D29/D28</f>
        <v>9.7831898281275382E-3</v>
      </c>
      <c r="E30" s="43">
        <f t="shared" ref="E30:F30" si="11">E29/E28</f>
        <v>0.14899013507024086</v>
      </c>
      <c r="F30" s="44">
        <f t="shared" si="11"/>
        <v>-2.9768104512990032E-2</v>
      </c>
      <c r="G30" s="4" t="s">
        <v>12</v>
      </c>
      <c r="H30" s="1"/>
      <c r="I30" s="1"/>
      <c r="J30" s="1"/>
    </row>
  </sheetData>
  <mergeCells count="8">
    <mergeCell ref="B19:B24"/>
    <mergeCell ref="C19:C24"/>
    <mergeCell ref="B25:B30"/>
    <mergeCell ref="C25:C30"/>
    <mergeCell ref="B4:B9"/>
    <mergeCell ref="C4:C9"/>
    <mergeCell ref="B10:B15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DLS</vt:lpstr>
    </vt:vector>
  </TitlesOfParts>
  <Company>University of Eastern Finland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Rinez Thapa</dc:creator>
  <cp:lastModifiedBy>Rinez Thapa</cp:lastModifiedBy>
  <dcterms:created xsi:type="dcterms:W3CDTF">2017-02-14T12:30:36Z</dcterms:created>
  <dcterms:modified xsi:type="dcterms:W3CDTF">2021-06-11T08:53:31Z</dcterms:modified>
</cp:coreProperties>
</file>